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5"/>
  <c r="C56"/>
  <c r="C43"/>
  <c r="C25"/>
  <c r="C14"/>
  <c r="C6"/>
  <c r="C7"/>
  <c r="C8"/>
  <c r="C9"/>
  <c r="C10"/>
  <c r="C11"/>
  <c r="C12"/>
  <c r="C13"/>
  <c r="C15"/>
  <c r="C16"/>
  <c r="C17"/>
  <c r="C18"/>
  <c r="C19"/>
  <c r="C20"/>
  <c r="C21"/>
  <c r="C22"/>
  <c r="C23"/>
  <c r="C24"/>
  <c r="C26"/>
  <c r="C27"/>
  <c r="C28"/>
  <c r="C29"/>
  <c r="C30"/>
  <c r="C31"/>
  <c r="C32"/>
  <c r="C33"/>
  <c r="C34"/>
  <c r="C35"/>
  <c r="C36"/>
  <c r="C37"/>
  <c r="C38"/>
  <c r="C39"/>
  <c r="C40"/>
  <c r="C41"/>
  <c r="C42"/>
  <c r="C44"/>
  <c r="C45"/>
  <c r="C46"/>
  <c r="C47"/>
  <c r="C48"/>
  <c r="C49"/>
  <c r="C50"/>
  <c r="C51"/>
  <c r="C52"/>
  <c r="C53"/>
  <c r="C54"/>
  <c r="C55"/>
  <c r="C5"/>
</calcChain>
</file>

<file path=xl/sharedStrings.xml><?xml version="1.0" encoding="utf-8"?>
<sst xmlns="http://schemas.openxmlformats.org/spreadsheetml/2006/main" count="184" uniqueCount="178">
  <si>
    <t>奉 獻 徵 信 錄 － 團體</t>
  </si>
  <si>
    <t>（2018/09/01 至 2018/09/30 之繳至月份）</t>
  </si>
  <si>
    <t>列印日期：2018/10/11</t>
  </si>
  <si>
    <t>編號</t>
  </si>
  <si>
    <t>名    稱</t>
  </si>
  <si>
    <t>總金額</t>
  </si>
  <si>
    <t>A0003255</t>
  </si>
  <si>
    <t>長春藤讀書會</t>
  </si>
  <si>
    <t>B0000030</t>
  </si>
  <si>
    <t>建銘營造股份有限公司</t>
  </si>
  <si>
    <t>B0000250</t>
  </si>
  <si>
    <t>B0000620</t>
  </si>
  <si>
    <t>B0001036</t>
  </si>
  <si>
    <t>增富企業有限公司</t>
  </si>
  <si>
    <t>B0001038</t>
  </si>
  <si>
    <t>玉晶光電股份有限公司</t>
  </si>
  <si>
    <t>B0001870</t>
  </si>
  <si>
    <t>B0002441</t>
  </si>
  <si>
    <t>富尚陽企業股份有限公司</t>
  </si>
  <si>
    <t>B0003673</t>
  </si>
  <si>
    <t>B0004102</t>
  </si>
  <si>
    <t>社團法人中華傳愛社區服務協會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</si>
  <si>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</si>
  <si>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</si>
  <si>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</si>
  <si>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</si>
  <si>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</si>
  <si>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</si>
  <si>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</si>
  <si>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B0006556</t>
  </si>
  <si>
    <t>吉翔興業有限公司</t>
  </si>
  <si>
    <t>B0007434</t>
  </si>
  <si>
    <t>B0010225</t>
  </si>
  <si>
    <t>國登廣告有限公司</t>
  </si>
  <si>
    <t>B0012771</t>
  </si>
  <si>
    <t>B0014039</t>
  </si>
  <si>
    <t>台中市私立南陽必勝文理短期補習班</t>
  </si>
  <si>
    <t>B0015410</t>
  </si>
  <si>
    <t>B0015706</t>
  </si>
  <si>
    <t>昶暉社</t>
  </si>
  <si>
    <t>B0016997</t>
  </si>
  <si>
    <t>B0017344</t>
  </si>
  <si>
    <t>B0018022</t>
  </si>
  <si>
    <t>廣鐸企業有限公司</t>
  </si>
  <si>
    <t>B0018780</t>
  </si>
  <si>
    <t>吳永健</t>
  </si>
  <si>
    <t>B0018781</t>
  </si>
  <si>
    <t>邱鳳蜜</t>
  </si>
  <si>
    <t>B0018782</t>
  </si>
  <si>
    <t>吳宜宭</t>
  </si>
  <si>
    <t>B0021983</t>
  </si>
  <si>
    <t>B0021988</t>
  </si>
  <si>
    <t>B0030966</t>
  </si>
  <si>
    <t>B0031664</t>
  </si>
  <si>
    <t>B0033282</t>
  </si>
  <si>
    <t>巧帛國際股份有限公司</t>
  </si>
  <si>
    <t>B0034753</t>
  </si>
  <si>
    <t>B0040561</t>
  </si>
  <si>
    <t>B0041961</t>
  </si>
  <si>
    <t>B0042086</t>
  </si>
  <si>
    <t>B0043052</t>
  </si>
  <si>
    <t>台中太平市國際同濟會</t>
  </si>
  <si>
    <t>B0046150</t>
  </si>
  <si>
    <t>B0046151</t>
  </si>
  <si>
    <t>B0046856</t>
  </si>
  <si>
    <t>無畏公益攝影展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</si>
  <si>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</si>
  <si>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</si>
  <si>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</si>
  <si>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</si>
  <si>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</si>
  <si>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</si>
  <si>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</si>
  <si>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B0050501</t>
  </si>
  <si>
    <t>B0050502</t>
  </si>
  <si>
    <t>B0050600</t>
  </si>
  <si>
    <t>閎邦化工實業股份有限公司</t>
  </si>
  <si>
    <t>B0056264</t>
  </si>
  <si>
    <t>興大有機農夫市集</t>
  </si>
  <si>
    <t>B0057026</t>
  </si>
  <si>
    <t>吳靜雯</t>
  </si>
  <si>
    <t>B0057047</t>
  </si>
  <si>
    <t>財團法人臺中市私立慶炎慈善會</t>
  </si>
  <si>
    <t>B0058786</t>
  </si>
  <si>
    <t>大熔爐獅子會</t>
  </si>
  <si>
    <t>B0059286</t>
  </si>
  <si>
    <t>帥街牛仔服飾</t>
  </si>
  <si>
    <t>B0060267</t>
  </si>
  <si>
    <t>B0060762</t>
  </si>
  <si>
    <t>福原金屬工業股份有限公司</t>
  </si>
  <si>
    <t>B0061054</t>
  </si>
  <si>
    <t>吳承軒</t>
  </si>
  <si>
    <t>B0061304</t>
  </si>
  <si>
    <t>儀佳傳動科技股份有限公司</t>
  </si>
  <si>
    <t>B0065886</t>
  </si>
  <si>
    <t>宏邑實業股份有限公司</t>
  </si>
  <si>
    <t>B0068160</t>
  </si>
  <si>
    <t>Anchor Agape Christian Fellowship</t>
  </si>
  <si>
    <t>B0069196</t>
  </si>
  <si>
    <t>神發車業</t>
  </si>
  <si>
    <t>B0071575</t>
  </si>
  <si>
    <t>B0072134</t>
  </si>
  <si>
    <t>康霖生活事業股份有限公司</t>
  </si>
  <si>
    <t>B0072472</t>
  </si>
  <si>
    <t>B0072473</t>
  </si>
  <si>
    <t>B0075443</t>
  </si>
  <si>
    <t>冠萬鼎實業有限公司</t>
  </si>
  <si>
    <t>B0075527</t>
  </si>
  <si>
    <t>滾金融資企業社</t>
  </si>
  <si>
    <t>B0075932</t>
  </si>
  <si>
    <t>美商日紳先進科技股份有限公司(台灣分公司)</t>
  </si>
  <si>
    <t>B0076839</t>
  </si>
  <si>
    <t>B0077101</t>
  </si>
  <si>
    <t>中山醫學大學視光系106級(大學部)</t>
  </si>
  <si>
    <t>B0077102</t>
  </si>
  <si>
    <t>中山醫學大學視光系二技班106級</t>
  </si>
  <si>
    <t>B0078022</t>
  </si>
  <si>
    <t>弘順牙體技術所</t>
  </si>
  <si>
    <t>B0078023</t>
  </si>
  <si>
    <t>弘順陶齒技術所</t>
  </si>
  <si>
    <t>B0078455</t>
  </si>
  <si>
    <t>承展企業社</t>
  </si>
  <si>
    <t>B0078731</t>
  </si>
  <si>
    <t>B0079032</t>
  </si>
  <si>
    <t>一起去旅行</t>
  </si>
  <si>
    <t>B0079278</t>
  </si>
  <si>
    <t>陳信彰全家福</t>
  </si>
  <si>
    <t>B0080222</t>
  </si>
  <si>
    <t>B0080379</t>
  </si>
  <si>
    <t>藥師如來法門弟子</t>
  </si>
  <si>
    <t>B0081097</t>
  </si>
  <si>
    <t>馬克斯威爾有限公司</t>
  </si>
  <si>
    <t>B0081596</t>
  </si>
  <si>
    <t>風信子髮型顧問有限公司</t>
  </si>
  <si>
    <t>B0081695</t>
  </si>
  <si>
    <t>二信大雅#6705</t>
  </si>
  <si>
    <t>B0081722</t>
  </si>
  <si>
    <t>洪陞實業有限公司</t>
  </si>
  <si>
    <t>B0081785</t>
  </si>
  <si>
    <t>B0081791</t>
  </si>
  <si>
    <t>光馳科技股份有限公司</t>
  </si>
  <si>
    <t>B0081857</t>
  </si>
  <si>
    <t>大晟資產管理顧問有限公司</t>
  </si>
  <si>
    <t>王宇辰。王O玄</t>
    <phoneticPr fontId="1" type="noConversion"/>
  </si>
  <si>
    <t>羅貴玲.田O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</si>
  <si>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</si>
  <si>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</si>
  <si>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</si>
  <si>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</si>
  <si>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</si>
  <si>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</si>
  <si>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</si>
  <si>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</si>
  <si>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</si>
  <si>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</si>
  <si>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</si>
  <si>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</si>
  <si>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柯維信.柯O安.柯O媛.簡O華.何O祝</t>
    <phoneticPr fontId="1" type="noConversion"/>
  </si>
  <si>
    <t>林翠華.陳O雄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</si>
  <si>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</si>
  <si>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</si>
  <si>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</si>
  <si>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張朝春.廖O惠</t>
    <phoneticPr fontId="1" type="noConversion"/>
  </si>
  <si>
    <t>吳馥儒.吳O霖</t>
    <phoneticPr fontId="1" type="noConversion"/>
  </si>
  <si>
    <t>臺中市私立真O幼兒園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</si>
  <si>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</si>
  <si>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</si>
  <si>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</si>
  <si>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魏昆榮.陳O華</t>
    <phoneticPr fontId="1" type="noConversion"/>
  </si>
  <si>
    <t>連貴霖.林O影</t>
    <phoneticPr fontId="1" type="noConversion"/>
  </si>
  <si>
    <t>蔡瑞峰.戴O華.蔡O姍.蔡O耘.蔡O雲</t>
    <phoneticPr fontId="1" type="noConversion"/>
  </si>
  <si>
    <t>陳勤興.吳 O</t>
    <phoneticPr fontId="1" type="noConversion"/>
  </si>
  <si>
    <t>王顥軒.黃O娟</t>
    <phoneticPr fontId="1" type="noConversion"/>
  </si>
  <si>
    <t>吳明川.吳O雯</t>
    <phoneticPr fontId="1" type="noConversion"/>
  </si>
  <si>
    <t>林子翰.宋O葳</t>
    <phoneticPr fontId="1" type="noConversion"/>
  </si>
  <si>
    <t>張貴華.李O弘</t>
    <phoneticPr fontId="1" type="noConversion"/>
  </si>
  <si>
    <t>游碧仲.游O屘</t>
    <phoneticPr fontId="1" type="noConversion"/>
  </si>
  <si>
    <t>王鵬甫.葉O璟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</si>
</sst>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7" sqref="C7"/>
    </sheetView>
  </sheetViews>
  <sheetFormatPr defaultRowHeight="16.5"/>
  <cols>
    <col min="2" max="2" width="0" hidden="1" customWidth="1"/>
    <col min="3" max="3" width="33.375" customWidth="1"/>
    <col min="6" max="6" width="0" hidden="1" customWidth="1"/>
    <col min="7" max="7" width="40.8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長O藤讀書會</v>
      </c>
      <c r="D5">
        <v>2400</v>
      </c>
      <c r="E5" t="s">
        <v>83</v>
      </c>
      <c r="F5" t="s">
        <v>84</v>
      </c>
      <c r="G5" t="str">
        <f>REPLACE(F5,2,1,"O")</f>
        <v>大O爐獅子會</v>
      </c>
      <c r="H5">
        <v>5000</v>
      </c>
    </row>
    <row r="6" spans="1:17">
      <c r="A6" t="s">
        <v>8</v>
      </c>
      <c r="B6" t="s">
        <v>9</v>
      </c>
      <c r="C6" t="str">
        <f t="shared" ref="C6:C55" si="0">REPLACE(B6,2,1,"O")</f>
        <v>建O營造股份有限公司</v>
      </c>
      <c r="D6">
        <v>2000</v>
      </c>
      <c r="E6" t="s">
        <v>85</v>
      </c>
      <c r="F6" t="s">
        <v>86</v>
      </c>
      <c r="G6" t="str">
        <f t="shared" ref="G6:G38" si="1">REPLACE(F6,2,1,"O")</f>
        <v>帥O牛仔服飾</v>
      </c>
      <c r="H6">
        <v>2400</v>
      </c>
    </row>
    <row r="7" spans="1:17">
      <c r="A7" t="s">
        <v>10</v>
      </c>
      <c r="B7" t="s">
        <v>143</v>
      </c>
      <c r="C7" t="str">
        <f t="shared" si="0"/>
        <v>王O辰。王O玄</v>
      </c>
      <c r="D7">
        <v>200</v>
      </c>
      <c r="E7" t="s">
        <v>87</v>
      </c>
      <c r="F7" t="s">
        <v>170</v>
      </c>
      <c r="G7" t="str">
        <f t="shared" si="1"/>
        <v>蔡O峰.戴O華.蔡O姍.蔡O耘.蔡O雲</v>
      </c>
      <c r="H7">
        <v>3000</v>
      </c>
    </row>
    <row r="8" spans="1:17">
      <c r="A8" t="s">
        <v>11</v>
      </c>
      <c r="B8" t="s">
        <v>144</v>
      </c>
      <c r="C8" t="str">
        <f t="shared" si="0"/>
        <v>羅O玲.田O</v>
      </c>
      <c r="D8">
        <v>5000</v>
      </c>
      <c r="E8" t="s">
        <v>88</v>
      </c>
      <c r="F8" t="s">
        <v>89</v>
      </c>
      <c r="G8" t="str">
        <f t="shared" si="1"/>
        <v>福O金屬工業股份有限公司</v>
      </c>
      <c r="H8">
        <v>1000</v>
      </c>
    </row>
    <row r="9" spans="1:17">
      <c r="A9" t="s">
        <v>12</v>
      </c>
      <c r="B9" t="s">
        <v>13</v>
      </c>
      <c r="C9" t="str">
        <f t="shared" si="0"/>
        <v>增O企業有限公司</v>
      </c>
      <c r="D9">
        <v>1000</v>
      </c>
      <c r="E9" t="s">
        <v>90</v>
      </c>
      <c r="F9" t="s">
        <v>91</v>
      </c>
      <c r="G9" t="str">
        <f t="shared" si="1"/>
        <v>吳O軒</v>
      </c>
      <c r="H9">
        <v>200</v>
      </c>
    </row>
    <row r="10" spans="1:17">
      <c r="A10" t="s">
        <v>14</v>
      </c>
      <c r="B10" t="s">
        <v>15</v>
      </c>
      <c r="C10" t="str">
        <f t="shared" si="0"/>
        <v>玉O光電股份有限公司</v>
      </c>
      <c r="D10">
        <v>10000</v>
      </c>
      <c r="E10" t="s">
        <v>92</v>
      </c>
      <c r="F10" t="s">
        <v>93</v>
      </c>
      <c r="G10" t="str">
        <f t="shared" si="1"/>
        <v>儀O傳動科技股份有限公司</v>
      </c>
      <c r="H10">
        <v>2000</v>
      </c>
    </row>
    <row r="11" spans="1:17">
      <c r="A11" t="s">
        <v>16</v>
      </c>
      <c r="B11" t="s">
        <v>145</v>
      </c>
      <c r="C11" t="str">
        <f t="shared" si="0"/>
        <v>林O淵.朱O康</v>
      </c>
      <c r="D11">
        <v>1000</v>
      </c>
      <c r="E11" t="s">
        <v>94</v>
      </c>
      <c r="F11" t="s">
        <v>95</v>
      </c>
      <c r="G11" t="str">
        <f t="shared" si="1"/>
        <v>宏O實業股份有限公司</v>
      </c>
      <c r="H11">
        <v>1000</v>
      </c>
    </row>
    <row r="12" spans="1:17">
      <c r="A12" t="s">
        <v>17</v>
      </c>
      <c r="B12" t="s">
        <v>18</v>
      </c>
      <c r="C12" t="str">
        <f t="shared" si="0"/>
        <v>富O陽企業股份有限公司</v>
      </c>
      <c r="D12">
        <v>10000</v>
      </c>
      <c r="E12" t="s">
        <v>96</v>
      </c>
      <c r="F12" t="s">
        <v>97</v>
      </c>
      <c r="G12" t="s">
        <v>97</v>
      </c>
      <c r="H12">
        <v>36376</v>
      </c>
    </row>
    <row r="13" spans="1:17">
      <c r="A13" t="s">
        <v>19</v>
      </c>
      <c r="B13" t="s">
        <v>146</v>
      </c>
      <c r="C13" t="str">
        <f t="shared" si="0"/>
        <v>陳O裕.蔡O臻</v>
      </c>
      <c r="D13">
        <v>300</v>
      </c>
      <c r="E13" t="s">
        <v>98</v>
      </c>
      <c r="F13" t="s">
        <v>99</v>
      </c>
      <c r="G13" t="str">
        <f t="shared" si="1"/>
        <v>神O車業</v>
      </c>
      <c r="H13">
        <v>1000</v>
      </c>
    </row>
    <row r="14" spans="1:17">
      <c r="A14" t="s">
        <v>20</v>
      </c>
      <c r="B14" t="s">
        <v>21</v>
      </c>
      <c r="C14" t="str">
        <f>REPLACE(B14,8,1,"O")</f>
        <v>社團法人中華傳O社區服務協會</v>
      </c>
      <c r="D14">
        <v>10000</v>
      </c>
      <c r="E14" t="s">
        <v>100</v>
      </c>
      <c r="F14" t="s">
        <v>171</v>
      </c>
      <c r="G14" t="str">
        <f t="shared" si="1"/>
        <v>陳O興.吳 O</v>
      </c>
      <c r="H14">
        <v>200</v>
      </c>
    </row>
    <row r="15" spans="1:17">
      <c r="A15" t="s">
        <v>22</v>
      </c>
      <c r="B15" t="s">
        <v>147</v>
      </c>
      <c r="C15" t="str">
        <f t="shared" si="0"/>
        <v>張O國.戴O蟬.張O妤</v>
      </c>
      <c r="D15">
        <v>300</v>
      </c>
      <c r="E15" t="s">
        <v>101</v>
      </c>
      <c r="F15" t="s">
        <v>102</v>
      </c>
      <c r="G15" t="str">
        <f t="shared" si="1"/>
        <v>康O生活事業股份有限公司</v>
      </c>
      <c r="H15">
        <v>20000</v>
      </c>
    </row>
    <row r="16" spans="1:17">
      <c r="A16" t="s">
        <v>23</v>
      </c>
      <c r="B16" t="s">
        <v>148</v>
      </c>
      <c r="C16" t="str">
        <f t="shared" si="0"/>
        <v>劉O君.劉O均</v>
      </c>
      <c r="D16">
        <v>400</v>
      </c>
      <c r="E16" t="s">
        <v>103</v>
      </c>
      <c r="F16" t="s">
        <v>172</v>
      </c>
      <c r="G16" t="str">
        <f t="shared" si="1"/>
        <v>王O軒.黃O娟</v>
      </c>
      <c r="H16">
        <v>200</v>
      </c>
    </row>
    <row r="17" spans="1:8">
      <c r="A17" t="s">
        <v>24</v>
      </c>
      <c r="B17" t="s">
        <v>149</v>
      </c>
      <c r="C17" t="str">
        <f t="shared" si="0"/>
        <v>羅O豐、劉O君、羅O程、羅O純</v>
      </c>
      <c r="D17">
        <v>1200</v>
      </c>
      <c r="E17" t="s">
        <v>104</v>
      </c>
      <c r="F17" t="s">
        <v>173</v>
      </c>
      <c r="G17" t="str">
        <f t="shared" si="1"/>
        <v>吳O川.吳O雯</v>
      </c>
      <c r="H17">
        <v>200</v>
      </c>
    </row>
    <row r="18" spans="1:8">
      <c r="A18" t="s">
        <v>25</v>
      </c>
      <c r="B18" t="s">
        <v>150</v>
      </c>
      <c r="C18" t="str">
        <f t="shared" si="0"/>
        <v>鄭O財.鄭O枝.鄭  O</v>
      </c>
      <c r="D18">
        <v>500</v>
      </c>
      <c r="E18" t="s">
        <v>105</v>
      </c>
      <c r="F18" t="s">
        <v>106</v>
      </c>
      <c r="G18" t="str">
        <f t="shared" si="1"/>
        <v>冠O鼎實業有限公司</v>
      </c>
      <c r="H18">
        <v>5000</v>
      </c>
    </row>
    <row r="19" spans="1:8">
      <c r="A19" t="s">
        <v>26</v>
      </c>
      <c r="B19" t="s">
        <v>151</v>
      </c>
      <c r="C19" t="str">
        <f t="shared" si="0"/>
        <v>陳O中.陳O達</v>
      </c>
      <c r="D19">
        <v>1000</v>
      </c>
      <c r="E19" t="s">
        <v>107</v>
      </c>
      <c r="F19" t="s">
        <v>108</v>
      </c>
      <c r="G19" t="str">
        <f t="shared" si="1"/>
        <v>滾O融資企業社</v>
      </c>
      <c r="H19">
        <v>1000</v>
      </c>
    </row>
    <row r="20" spans="1:8">
      <c r="A20" t="s">
        <v>27</v>
      </c>
      <c r="B20" t="s">
        <v>28</v>
      </c>
      <c r="C20" t="str">
        <f t="shared" si="0"/>
        <v>藝O企業股份有限公司</v>
      </c>
      <c r="D20">
        <v>1000</v>
      </c>
      <c r="E20" t="s">
        <v>109</v>
      </c>
      <c r="F20" t="s">
        <v>110</v>
      </c>
      <c r="G20" t="str">
        <f t="shared" si="1"/>
        <v>美O日紳先進科技股份有限公司(台灣分公司)</v>
      </c>
      <c r="H20">
        <v>2961</v>
      </c>
    </row>
    <row r="21" spans="1:8">
      <c r="A21" t="s">
        <v>29</v>
      </c>
      <c r="B21" t="s">
        <v>30</v>
      </c>
      <c r="C21" t="str">
        <f t="shared" si="0"/>
        <v>吉O興業有限公司</v>
      </c>
      <c r="D21">
        <v>1000</v>
      </c>
      <c r="E21" t="s">
        <v>111</v>
      </c>
      <c r="F21" t="s">
        <v>174</v>
      </c>
      <c r="G21" t="str">
        <f t="shared" si="1"/>
        <v>林O翰.宋O葳</v>
      </c>
      <c r="H21">
        <v>200</v>
      </c>
    </row>
    <row r="22" spans="1:8">
      <c r="A22" t="s">
        <v>31</v>
      </c>
      <c r="B22" t="s">
        <v>152</v>
      </c>
      <c r="C22" t="str">
        <f t="shared" si="0"/>
        <v>楊O頤.楊O瑜</v>
      </c>
      <c r="D22">
        <v>100</v>
      </c>
      <c r="E22" t="s">
        <v>112</v>
      </c>
      <c r="F22" t="s">
        <v>113</v>
      </c>
      <c r="G22" t="str">
        <f t="shared" si="1"/>
        <v>中O醫學大學視光系106級(大學部)</v>
      </c>
      <c r="H22">
        <v>1000</v>
      </c>
    </row>
    <row r="23" spans="1:8">
      <c r="A23" t="s">
        <v>32</v>
      </c>
      <c r="B23" t="s">
        <v>33</v>
      </c>
      <c r="C23" t="str">
        <f t="shared" si="0"/>
        <v>國O廣告有限公司</v>
      </c>
      <c r="D23">
        <v>2000</v>
      </c>
      <c r="E23" t="s">
        <v>114</v>
      </c>
      <c r="F23" t="s">
        <v>115</v>
      </c>
      <c r="G23" t="str">
        <f t="shared" si="1"/>
        <v>中O醫學大學視光系二技班106級</v>
      </c>
      <c r="H23">
        <v>1000</v>
      </c>
    </row>
    <row r="24" spans="1:8">
      <c r="A24" t="s">
        <v>34</v>
      </c>
      <c r="B24" t="s">
        <v>153</v>
      </c>
      <c r="C24" t="str">
        <f t="shared" si="0"/>
        <v>黃O春.白O玲.黃O淇.黃O仁</v>
      </c>
      <c r="D24">
        <v>500</v>
      </c>
      <c r="E24" t="s">
        <v>116</v>
      </c>
      <c r="F24" t="s">
        <v>117</v>
      </c>
      <c r="G24" t="str">
        <f t="shared" si="1"/>
        <v>弘O牙體技術所</v>
      </c>
      <c r="H24">
        <v>1000</v>
      </c>
    </row>
    <row r="25" spans="1:8">
      <c r="A25" t="s">
        <v>35</v>
      </c>
      <c r="B25" t="s">
        <v>36</v>
      </c>
      <c r="C25" t="str">
        <f>REPLACE(B25,7,1,"O")</f>
        <v>台中市私立南O必勝文理短期補習班</v>
      </c>
      <c r="D25">
        <v>600</v>
      </c>
      <c r="E25" t="s">
        <v>118</v>
      </c>
      <c r="F25" t="s">
        <v>119</v>
      </c>
      <c r="G25" t="str">
        <f t="shared" si="1"/>
        <v>弘O陶齒技術所</v>
      </c>
      <c r="H25">
        <v>1000</v>
      </c>
    </row>
    <row r="26" spans="1:8">
      <c r="A26" t="s">
        <v>37</v>
      </c>
      <c r="B26" t="s">
        <v>154</v>
      </c>
      <c r="C26" t="str">
        <f t="shared" si="0"/>
        <v>林O勳.林O德</v>
      </c>
      <c r="D26">
        <v>1000</v>
      </c>
      <c r="E26" t="s">
        <v>120</v>
      </c>
      <c r="F26" t="s">
        <v>121</v>
      </c>
      <c r="G26" t="str">
        <f t="shared" si="1"/>
        <v>承O企業社</v>
      </c>
      <c r="H26">
        <v>1000</v>
      </c>
    </row>
    <row r="27" spans="1:8">
      <c r="A27" t="s">
        <v>38</v>
      </c>
      <c r="B27" t="s">
        <v>39</v>
      </c>
      <c r="C27" t="str">
        <f t="shared" si="0"/>
        <v>昶O社</v>
      </c>
      <c r="D27">
        <v>6000</v>
      </c>
      <c r="E27" t="s">
        <v>122</v>
      </c>
      <c r="F27" t="s">
        <v>175</v>
      </c>
      <c r="G27" t="str">
        <f t="shared" si="1"/>
        <v>張O華.李O弘</v>
      </c>
      <c r="H27">
        <v>200</v>
      </c>
    </row>
    <row r="28" spans="1:8">
      <c r="A28" t="s">
        <v>40</v>
      </c>
      <c r="B28" t="s">
        <v>155</v>
      </c>
      <c r="C28" t="str">
        <f t="shared" si="0"/>
        <v>紀O惠.蔡O勝</v>
      </c>
      <c r="D28">
        <v>200</v>
      </c>
      <c r="E28" t="s">
        <v>123</v>
      </c>
      <c r="F28" t="s">
        <v>124</v>
      </c>
      <c r="G28" t="str">
        <f t="shared" si="1"/>
        <v>一O去旅行</v>
      </c>
      <c r="H28">
        <v>1500</v>
      </c>
    </row>
    <row r="29" spans="1:8">
      <c r="A29" t="s">
        <v>41</v>
      </c>
      <c r="B29" t="s">
        <v>156</v>
      </c>
      <c r="C29" t="str">
        <f t="shared" si="0"/>
        <v>連O城.蔡O美.連O文.連O伶.林O茹</v>
      </c>
      <c r="D29">
        <v>500</v>
      </c>
      <c r="E29" t="s">
        <v>125</v>
      </c>
      <c r="F29" t="s">
        <v>126</v>
      </c>
      <c r="G29" t="str">
        <f t="shared" si="1"/>
        <v>陳O彰全家福</v>
      </c>
      <c r="H29">
        <v>600</v>
      </c>
    </row>
    <row r="30" spans="1:8">
      <c r="A30" t="s">
        <v>42</v>
      </c>
      <c r="B30" t="s">
        <v>43</v>
      </c>
      <c r="C30" t="str">
        <f t="shared" si="0"/>
        <v>廣O企業有限公司</v>
      </c>
      <c r="D30">
        <v>1000</v>
      </c>
      <c r="E30" t="s">
        <v>127</v>
      </c>
      <c r="F30" t="s">
        <v>176</v>
      </c>
      <c r="G30" t="str">
        <f t="shared" si="1"/>
        <v>游O仲.游O屘</v>
      </c>
      <c r="H30">
        <v>1000</v>
      </c>
    </row>
    <row r="31" spans="1:8">
      <c r="A31" t="s">
        <v>44</v>
      </c>
      <c r="B31" t="s">
        <v>45</v>
      </c>
      <c r="C31" t="str">
        <f t="shared" si="0"/>
        <v>吳O健</v>
      </c>
      <c r="D31">
        <v>100</v>
      </c>
      <c r="E31" t="s">
        <v>128</v>
      </c>
      <c r="F31" t="s">
        <v>129</v>
      </c>
      <c r="G31" t="str">
        <f t="shared" si="1"/>
        <v>藥O如來法門弟子</v>
      </c>
      <c r="H31">
        <v>600</v>
      </c>
    </row>
    <row r="32" spans="1:8">
      <c r="A32" t="s">
        <v>46</v>
      </c>
      <c r="B32" t="s">
        <v>47</v>
      </c>
      <c r="C32" t="str">
        <f t="shared" si="0"/>
        <v>邱O蜜</v>
      </c>
      <c r="D32">
        <v>100</v>
      </c>
      <c r="E32" t="s">
        <v>130</v>
      </c>
      <c r="F32" t="s">
        <v>131</v>
      </c>
      <c r="G32" t="str">
        <f t="shared" si="1"/>
        <v>馬O斯威爾有限公司</v>
      </c>
      <c r="H32">
        <v>6000</v>
      </c>
    </row>
    <row r="33" spans="1:8">
      <c r="A33" t="s">
        <v>48</v>
      </c>
      <c r="B33" t="s">
        <v>49</v>
      </c>
      <c r="C33" t="str">
        <f t="shared" si="0"/>
        <v>吳O宭</v>
      </c>
      <c r="D33">
        <v>100</v>
      </c>
      <c r="E33" t="s">
        <v>132</v>
      </c>
      <c r="F33" t="s">
        <v>133</v>
      </c>
      <c r="G33" t="str">
        <f t="shared" si="1"/>
        <v>風O子髮型顧問有限公司</v>
      </c>
      <c r="H33">
        <v>20000</v>
      </c>
    </row>
    <row r="34" spans="1:8">
      <c r="A34" t="s">
        <v>50</v>
      </c>
      <c r="B34" t="s">
        <v>157</v>
      </c>
      <c r="C34" t="str">
        <f t="shared" si="0"/>
        <v>柯O信.柯O安.柯O媛.簡O華.何O祝</v>
      </c>
      <c r="D34">
        <v>2000</v>
      </c>
      <c r="E34" t="s">
        <v>134</v>
      </c>
      <c r="F34" t="s">
        <v>135</v>
      </c>
      <c r="G34" t="str">
        <f t="shared" si="1"/>
        <v>二O大雅#6705</v>
      </c>
      <c r="H34">
        <v>500</v>
      </c>
    </row>
    <row r="35" spans="1:8">
      <c r="A35" t="s">
        <v>51</v>
      </c>
      <c r="B35" t="s">
        <v>158</v>
      </c>
      <c r="C35" t="str">
        <f t="shared" si="0"/>
        <v>林O華.陳O雄</v>
      </c>
      <c r="D35">
        <v>200</v>
      </c>
      <c r="E35" t="s">
        <v>136</v>
      </c>
      <c r="F35" t="s">
        <v>137</v>
      </c>
      <c r="G35" t="str">
        <f t="shared" si="1"/>
        <v>洪O實業有限公司</v>
      </c>
      <c r="H35">
        <v>3000</v>
      </c>
    </row>
    <row r="36" spans="1:8">
      <c r="A36" t="s">
        <v>52</v>
      </c>
      <c r="B36" t="s">
        <v>159</v>
      </c>
      <c r="C36" t="str">
        <f t="shared" si="0"/>
        <v>謝O玲.陳O益</v>
      </c>
      <c r="D36">
        <v>300</v>
      </c>
      <c r="E36" t="s">
        <v>138</v>
      </c>
      <c r="F36" t="s">
        <v>177</v>
      </c>
      <c r="G36" t="str">
        <f t="shared" si="1"/>
        <v>王O甫.葉O璟</v>
      </c>
      <c r="H36">
        <v>100</v>
      </c>
    </row>
    <row r="37" spans="1:8">
      <c r="A37" t="s">
        <v>53</v>
      </c>
      <c r="B37" t="s">
        <v>160</v>
      </c>
      <c r="C37" t="str">
        <f t="shared" si="0"/>
        <v>黃O輝.黃O臻</v>
      </c>
      <c r="D37">
        <v>500</v>
      </c>
      <c r="E37" t="s">
        <v>139</v>
      </c>
      <c r="F37" t="s">
        <v>140</v>
      </c>
      <c r="G37" t="str">
        <f t="shared" si="1"/>
        <v>光O科技股份有限公司</v>
      </c>
      <c r="H37">
        <v>200000</v>
      </c>
    </row>
    <row r="38" spans="1:8">
      <c r="A38" t="s">
        <v>54</v>
      </c>
      <c r="B38" t="s">
        <v>55</v>
      </c>
      <c r="C38" t="str">
        <f t="shared" si="0"/>
        <v>巧O國際股份有限公司</v>
      </c>
      <c r="D38">
        <v>7000</v>
      </c>
      <c r="E38" t="s">
        <v>141</v>
      </c>
      <c r="F38" t="s">
        <v>142</v>
      </c>
      <c r="G38" t="str">
        <f t="shared" si="1"/>
        <v>大O資產管理顧問有限公司</v>
      </c>
      <c r="H38">
        <v>20000</v>
      </c>
    </row>
    <row r="39" spans="1:8">
      <c r="A39" t="s">
        <v>56</v>
      </c>
      <c r="B39" t="s">
        <v>161</v>
      </c>
      <c r="C39" t="str">
        <f t="shared" si="0"/>
        <v>黃O城.張O毓.黃O嫺.黃O柔</v>
      </c>
      <c r="D39">
        <v>400</v>
      </c>
    </row>
    <row r="40" spans="1:8">
      <c r="A40" t="s">
        <v>57</v>
      </c>
      <c r="B40" t="s">
        <v>162</v>
      </c>
      <c r="C40" t="str">
        <f t="shared" si="0"/>
        <v>張O春.廖O惠</v>
      </c>
      <c r="D40">
        <v>500</v>
      </c>
    </row>
    <row r="41" spans="1:8">
      <c r="A41" t="s">
        <v>58</v>
      </c>
      <c r="B41" t="s">
        <v>163</v>
      </c>
      <c r="C41" t="str">
        <f t="shared" si="0"/>
        <v>吳O儒.吳O霖</v>
      </c>
      <c r="D41">
        <v>2000</v>
      </c>
    </row>
    <row r="42" spans="1:8">
      <c r="A42" t="s">
        <v>59</v>
      </c>
      <c r="B42" t="s">
        <v>164</v>
      </c>
      <c r="C42" t="str">
        <f t="shared" si="0"/>
        <v>臺O市私立真O幼兒園</v>
      </c>
      <c r="D42">
        <v>300</v>
      </c>
    </row>
    <row r="43" spans="1:8">
      <c r="A43" t="s">
        <v>60</v>
      </c>
      <c r="B43" t="s">
        <v>61</v>
      </c>
      <c r="C43" t="str">
        <f>REPLACE(B43,9,1,"O")</f>
        <v>台中太平市國際同O會</v>
      </c>
      <c r="D43">
        <v>10000</v>
      </c>
    </row>
    <row r="44" spans="1:8">
      <c r="A44" t="s">
        <v>62</v>
      </c>
      <c r="B44" t="s">
        <v>165</v>
      </c>
      <c r="C44" t="str">
        <f t="shared" si="0"/>
        <v>陳O赫.陳O禎</v>
      </c>
      <c r="D44">
        <v>200</v>
      </c>
    </row>
    <row r="45" spans="1:8">
      <c r="A45" t="s">
        <v>63</v>
      </c>
      <c r="B45" t="s">
        <v>166</v>
      </c>
      <c r="C45" t="str">
        <f t="shared" si="0"/>
        <v>黃O姍.陳O綸.陳O恩.陳O森</v>
      </c>
      <c r="D45">
        <v>400</v>
      </c>
    </row>
    <row r="46" spans="1:8">
      <c r="A46" t="s">
        <v>64</v>
      </c>
      <c r="B46" t="s">
        <v>65</v>
      </c>
      <c r="C46" t="str">
        <f t="shared" si="0"/>
        <v>無O公益攝影展</v>
      </c>
      <c r="D46">
        <v>11100</v>
      </c>
    </row>
    <row r="47" spans="1:8">
      <c r="A47" t="s">
        <v>66</v>
      </c>
      <c r="B47" t="s">
        <v>67</v>
      </c>
      <c r="C47" t="str">
        <f t="shared" si="0"/>
        <v>蕭O富</v>
      </c>
      <c r="D47">
        <v>100</v>
      </c>
    </row>
    <row r="48" spans="1:8">
      <c r="A48" t="s">
        <v>68</v>
      </c>
      <c r="B48" t="s">
        <v>167</v>
      </c>
      <c r="C48" t="str">
        <f t="shared" si="0"/>
        <v>劉O田.劉O錞.劉O秀.劉O瑄.吳O貞</v>
      </c>
      <c r="D48">
        <v>2000</v>
      </c>
    </row>
    <row r="49" spans="1:4">
      <c r="A49" t="s">
        <v>69</v>
      </c>
      <c r="B49" t="s">
        <v>70</v>
      </c>
      <c r="C49" t="str">
        <f t="shared" si="0"/>
        <v>蕭O融</v>
      </c>
      <c r="D49">
        <v>500</v>
      </c>
    </row>
    <row r="50" spans="1:4">
      <c r="A50" t="s">
        <v>71</v>
      </c>
      <c r="B50" t="s">
        <v>72</v>
      </c>
      <c r="C50" t="str">
        <f t="shared" si="0"/>
        <v>聯O貿易有限公司</v>
      </c>
      <c r="D50">
        <v>500</v>
      </c>
    </row>
    <row r="51" spans="1:4">
      <c r="A51" t="s">
        <v>73</v>
      </c>
      <c r="B51" t="s">
        <v>168</v>
      </c>
      <c r="C51" t="str">
        <f t="shared" si="0"/>
        <v>魏O榮.陳O華</v>
      </c>
      <c r="D51">
        <v>1000</v>
      </c>
    </row>
    <row r="52" spans="1:4">
      <c r="A52" t="s">
        <v>74</v>
      </c>
      <c r="B52" t="s">
        <v>169</v>
      </c>
      <c r="C52" t="str">
        <f t="shared" si="0"/>
        <v>連O霖.林O影</v>
      </c>
      <c r="D52">
        <v>1000</v>
      </c>
    </row>
    <row r="53" spans="1:4">
      <c r="A53" t="s">
        <v>75</v>
      </c>
      <c r="B53" t="s">
        <v>76</v>
      </c>
      <c r="C53" t="str">
        <f t="shared" si="0"/>
        <v>閎O化工實業股份有限公司</v>
      </c>
      <c r="D53">
        <v>1000</v>
      </c>
    </row>
    <row r="54" spans="1:4">
      <c r="A54" t="s">
        <v>77</v>
      </c>
      <c r="B54" t="s">
        <v>78</v>
      </c>
      <c r="C54" t="str">
        <f t="shared" si="0"/>
        <v>興O有機農夫市集</v>
      </c>
      <c r="D54">
        <v>30559</v>
      </c>
    </row>
    <row r="55" spans="1:4">
      <c r="A55" t="s">
        <v>79</v>
      </c>
      <c r="B55" t="s">
        <v>80</v>
      </c>
      <c r="C55" t="str">
        <f t="shared" si="0"/>
        <v>吳O雯</v>
      </c>
      <c r="D55">
        <v>400</v>
      </c>
    </row>
    <row r="56" spans="1:4">
      <c r="A56" t="s">
        <v>81</v>
      </c>
      <c r="B56" t="s">
        <v>82</v>
      </c>
      <c r="C56" t="str">
        <f>REPLACE(B56,11,1,"O")</f>
        <v>財團法人臺中市私立慶O慈善會</v>
      </c>
      <c r="D56">
        <v>150000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2018-10-11T01:09:43Z</dcterms:created>
  <dcterms:modified xsi:type="dcterms:W3CDTF">2018-10-15T03:25:00Z</dcterms:modified>
</cp:coreProperties>
</file>